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adopcyjny" sheetId="1" r:id="rId1"/>
  </sheets>
  <definedNames>
    <definedName name="_xlnm.Print_Area" localSheetId="0">adopcyjny!$A$1:$M$29</definedName>
    <definedName name="_xlnm.Print_Titles" localSheetId="0">adopcyjny!$4:$7</definedName>
  </definedNames>
  <calcPr calcId="145621" fullCalcOnLoad="1"/>
</workbook>
</file>

<file path=xl/calcChain.xml><?xml version="1.0" encoding="utf-8"?>
<calcChain xmlns="http://schemas.openxmlformats.org/spreadsheetml/2006/main">
  <c r="G29" i="1" l="1"/>
  <c r="F29" i="1"/>
  <c r="G28" i="1"/>
  <c r="F28" i="1" s="1"/>
  <c r="G27" i="1"/>
  <c r="F27" i="1"/>
  <c r="G26" i="1"/>
  <c r="F26" i="1" s="1"/>
  <c r="G25" i="1"/>
  <c r="F25" i="1"/>
  <c r="G24" i="1"/>
  <c r="F24" i="1" s="1"/>
  <c r="G23" i="1"/>
  <c r="F23" i="1"/>
  <c r="G22" i="1"/>
  <c r="F22" i="1" s="1"/>
  <c r="G21" i="1"/>
  <c r="F21" i="1"/>
  <c r="G20" i="1"/>
  <c r="F20" i="1" s="1"/>
  <c r="G19" i="1"/>
  <c r="F19" i="1"/>
  <c r="G18" i="1"/>
  <c r="F18" i="1" s="1"/>
  <c r="G17" i="1"/>
  <c r="F17" i="1"/>
  <c r="G16" i="1"/>
  <c r="F16" i="1" s="1"/>
  <c r="G15" i="1"/>
  <c r="F15" i="1"/>
  <c r="G14" i="1"/>
  <c r="F14" i="1" s="1"/>
  <c r="G13" i="1"/>
  <c r="F13" i="1"/>
  <c r="G12" i="1"/>
  <c r="F12" i="1" s="1"/>
  <c r="G11" i="1"/>
  <c r="F11" i="1"/>
  <c r="M9" i="1"/>
  <c r="M8" i="1" s="1"/>
  <c r="L9" i="1"/>
  <c r="K9" i="1"/>
  <c r="J9" i="1"/>
  <c r="I9" i="1"/>
  <c r="I8" i="1" s="1"/>
  <c r="G8" i="1" s="1"/>
  <c r="F8" i="1" s="1"/>
  <c r="H9" i="1"/>
  <c r="G9" i="1"/>
  <c r="F9" i="1" s="1"/>
  <c r="E9" i="1"/>
  <c r="E8" i="1" s="1"/>
  <c r="L8" i="1"/>
  <c r="K8" i="1"/>
  <c r="J8" i="1"/>
  <c r="H8" i="1"/>
</calcChain>
</file>

<file path=xl/sharedStrings.xml><?xml version="1.0" encoding="utf-8"?>
<sst xmlns="http://schemas.openxmlformats.org/spreadsheetml/2006/main" count="74" uniqueCount="73">
  <si>
    <t>Plan finansowy zadań z zakresu administracji rządowej i innych zadań zleconych odrębnymi ustawami 
w 2020 roku Warmińsko-Mazurskiego Ośrodka Adopcyjnego w Olsztynie</t>
  </si>
  <si>
    <t>w zł</t>
  </si>
  <si>
    <t>Dział</t>
  </si>
  <si>
    <t>Rozdz.</t>
  </si>
  <si>
    <t>§</t>
  </si>
  <si>
    <t>Wyszczególnienie</t>
  </si>
  <si>
    <t>Dochody</t>
  </si>
  <si>
    <t>Wydatki
(7+12)</t>
  </si>
  <si>
    <t>z tego:</t>
  </si>
  <si>
    <t>Dochody do przekazania do budżetu państwa</t>
  </si>
  <si>
    <t>Wydatki bieżące</t>
  </si>
  <si>
    <t>w tym:</t>
  </si>
  <si>
    <t>Wydatki majątkowe</t>
  </si>
  <si>
    <t>wynagr.</t>
  </si>
  <si>
    <t>pochodne od wynagr.</t>
  </si>
  <si>
    <t>świadcz. społ.</t>
  </si>
  <si>
    <t>pozostałe wyd. bież.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</si>
  <si>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</si>
  <si>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</si>
  <si>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</si>
  <si>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</si>
  <si>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</si>
  <si>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</si>
  <si>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</si>
  <si>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</si>
  <si>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</si>
  <si>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</si>
  <si>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</si>
  <si>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</si>
  <si>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855</t>
  </si>
  <si>
    <t>Rodzina</t>
  </si>
  <si>
    <t>85509</t>
  </si>
  <si>
    <t>Działalność ośrodków adopcyjnych</t>
  </si>
  <si>
    <t>2210</t>
  </si>
  <si>
    <t>Dotacje celowe otrzymane z budżetu państwa na zadania bieżące z zakresu administracji rządowej oraz inne zadania zlecone ustawami realizowane przez samorząd województwa</t>
  </si>
  <si>
    <t>3020</t>
  </si>
  <si>
    <t>Wydatki osobowe niezaliczone do wynagrodzeń</t>
  </si>
  <si>
    <t>4010</t>
  </si>
  <si>
    <t>Wynagrodzenia osobowe pracowników</t>
  </si>
  <si>
    <t>4040</t>
  </si>
  <si>
    <t>Dodatkowe wynagrodzenie roczne</t>
  </si>
  <si>
    <t>4110</t>
  </si>
  <si>
    <t>Składki na ubezpieczenia społeczne</t>
  </si>
  <si>
    <t>4120</t>
  </si>
  <si>
    <t>Składki na Fundusz Pracy</t>
  </si>
  <si>
    <t>4170</t>
  </si>
  <si>
    <t>Wynagrodzenia bezosobowe</t>
  </si>
  <si>
    <t>4210</t>
  </si>
  <si>
    <t>Zakup materiałów i wyposażenia</t>
  </si>
  <si>
    <t>4220</t>
  </si>
  <si>
    <t>Zakup środków żywności</t>
  </si>
  <si>
    <t>4240</t>
  </si>
  <si>
    <t>Zakup środków dydaktycznych i książek</t>
  </si>
  <si>
    <t>4260</t>
  </si>
  <si>
    <t>Zakup energii</t>
  </si>
  <si>
    <t>4280</t>
  </si>
  <si>
    <t>Zakup usług zdrowotnych</t>
  </si>
  <si>
    <t>4300</t>
  </si>
  <si>
    <t>Zakup usług pozostałych</t>
  </si>
  <si>
    <t>4360</t>
  </si>
  <si>
    <t xml:space="preserve">Opłata z tytułu zakupu usług telekomunikacyjnych </t>
  </si>
  <si>
    <t>4400</t>
  </si>
  <si>
    <t>Opłaty za administrowanie i czynsze za budynki, lokale i pomieszczenia garażowe</t>
  </si>
  <si>
    <t>4410</t>
  </si>
  <si>
    <t>Podróże służbowe krajowe</t>
  </si>
  <si>
    <t>4430</t>
  </si>
  <si>
    <t>Różne opłaty i składki</t>
  </si>
  <si>
    <t>4440</t>
  </si>
  <si>
    <t>Odpisy na zakładowy fundusz świadczeń socjalnych</t>
  </si>
  <si>
    <t>4480</t>
  </si>
  <si>
    <t>Podatek od nieruchomości</t>
  </si>
  <si>
    <t>4700</t>
  </si>
  <si>
    <t xml:space="preserve">Szkolenia pracowników niebędących członkami korpusu służby cywilnej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</si>
</sst>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color indexed="8"/>
      <name val="Arial"/>
      <charset val="204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>
      <alignment vertical="top"/>
    </xf>
  </cellStyleXfs>
  <cellXfs count="64">
    <xf numFmtId="0" fontId="0" fillId="0" borderId="0" xfId="0"/>
    <xf numFmtId="49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NumberFormat="1" applyFont="1" applyFill="1" applyBorder="1" applyAlignment="1" applyProtection="1">
      <alignment horizontal="left" vertical="center"/>
      <protection locked="0"/>
    </xf>
    <xf numFmtId="0" fontId="4" fillId="2" borderId="0" xfId="0" applyNumberFormat="1" applyFont="1" applyFill="1" applyBorder="1" applyAlignment="1" applyProtection="1">
      <alignment horizontal="left"/>
      <protection locked="0"/>
    </xf>
    <xf numFmtId="0" fontId="4" fillId="2" borderId="0" xfId="0" applyNumberFormat="1" applyFont="1" applyFill="1" applyBorder="1" applyAlignment="1" applyProtection="1">
      <alignment horizontal="left"/>
      <protection locked="0"/>
    </xf>
    <xf numFmtId="0" fontId="3" fillId="2" borderId="0" xfId="0" applyNumberFormat="1" applyFont="1" applyFill="1" applyBorder="1" applyAlignment="1" applyProtection="1">
      <alignment horizontal="left"/>
      <protection locked="0"/>
    </xf>
    <xf numFmtId="49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49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3" fillId="2" borderId="3" xfId="0" applyNumberFormat="1" applyFont="1" applyFill="1" applyBorder="1" applyAlignment="1" applyProtection="1">
      <alignment horizontal="left"/>
      <protection locked="0"/>
    </xf>
    <xf numFmtId="0" fontId="3" fillId="2" borderId="4" xfId="0" applyNumberFormat="1" applyFont="1" applyFill="1" applyBorder="1" applyAlignment="1" applyProtection="1">
      <alignment horizontal="left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5" xfId="0" applyNumberFormat="1" applyFont="1" applyFill="1" applyBorder="1" applyAlignment="1" applyProtection="1">
      <alignment horizontal="left"/>
      <protection locked="0"/>
    </xf>
    <xf numFmtId="0" fontId="3" fillId="2" borderId="5" xfId="0" applyNumberFormat="1" applyFont="1" applyFill="1" applyBorder="1" applyAlignment="1" applyProtection="1">
      <alignment horizont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0" fontId="5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0" xfId="0" applyNumberFormat="1" applyFont="1" applyFill="1" applyBorder="1" applyAlignment="1" applyProtection="1">
      <alignment horizontal="center"/>
      <protection locked="0"/>
    </xf>
    <xf numFmtId="0" fontId="6" fillId="2" borderId="0" xfId="0" applyNumberFormat="1" applyFont="1" applyFill="1" applyBorder="1" applyAlignment="1" applyProtection="1">
      <alignment horizontal="center"/>
      <protection locked="0"/>
    </xf>
    <xf numFmtId="49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9" xfId="0" applyNumberFormat="1" applyFont="1" applyFill="1" applyBorder="1" applyAlignment="1" applyProtection="1">
      <alignment horizontal="left" vertical="center" wrapText="1"/>
      <protection locked="0"/>
    </xf>
    <xf numFmtId="3" fontId="5" fillId="3" borderId="6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6" xfId="0" applyNumberFormat="1" applyFont="1" applyFill="1" applyBorder="1" applyAlignment="1" applyProtection="1">
      <alignment horizontal="left" vertical="center" wrapText="1"/>
      <protection locked="0"/>
    </xf>
    <xf numFmtId="3" fontId="7" fillId="4" borderId="6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0" xfId="0" applyNumberFormat="1" applyFont="1" applyFill="1" applyBorder="1" applyAlignment="1" applyProtection="1">
      <alignment horizontal="center" vertical="top" wrapText="1"/>
      <protection locked="0"/>
    </xf>
    <xf numFmtId="49" fontId="3" fillId="2" borderId="8" xfId="0" applyNumberFormat="1" applyFont="1" applyFill="1" applyBorder="1" applyAlignment="1" applyProtection="1">
      <alignment horizontal="center" vertical="top" wrapText="1"/>
      <protection locked="0"/>
    </xf>
    <xf numFmtId="49" fontId="3" fillId="2" borderId="9" xfId="0" applyNumberFormat="1" applyFont="1" applyFill="1" applyBorder="1" applyAlignment="1" applyProtection="1">
      <alignment horizontal="center" vertical="top" wrapText="1"/>
      <protection locked="0"/>
    </xf>
    <xf numFmtId="49" fontId="3" fillId="2" borderId="9" xfId="0" applyNumberFormat="1" applyFont="1" applyFill="1" applyBorder="1" applyAlignment="1" applyProtection="1">
      <alignment horizontal="left" vertical="top" wrapText="1"/>
      <protection locked="0"/>
    </xf>
    <xf numFmtId="3" fontId="3" fillId="2" borderId="9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9" xfId="0" applyNumberFormat="1" applyFont="1" applyFill="1" applyBorder="1" applyAlignment="1" applyProtection="1">
      <alignment horizontal="right" vertical="center"/>
      <protection locked="0"/>
    </xf>
    <xf numFmtId="3" fontId="7" fillId="2" borderId="10" xfId="0" applyNumberFormat="1" applyFont="1" applyFill="1" applyBorder="1" applyAlignment="1" applyProtection="1">
      <alignment horizontal="left" vertical="top" wrapText="1"/>
      <protection locked="0"/>
    </xf>
    <xf numFmtId="0" fontId="3" fillId="2" borderId="0" xfId="0" applyNumberFormat="1" applyFont="1" applyFill="1" applyBorder="1" applyAlignment="1" applyProtection="1">
      <alignment horizontal="left" vertical="top"/>
      <protection locked="0"/>
    </xf>
    <xf numFmtId="49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NumberFormat="1" applyFont="1" applyFill="1" applyBorder="1" applyAlignment="1" applyProtection="1">
      <alignment horizontal="left"/>
      <protection locked="0"/>
    </xf>
    <xf numFmtId="0" fontId="8" fillId="2" borderId="0" xfId="0" applyNumberFormat="1" applyFont="1" applyFill="1" applyBorder="1" applyAlignment="1" applyProtection="1">
      <alignment horizontal="center"/>
      <protection locked="0"/>
    </xf>
    <xf numFmtId="0" fontId="8" fillId="2" borderId="0" xfId="0" applyNumberFormat="1" applyFont="1" applyFill="1" applyBorder="1" applyAlignment="1" applyProtection="1">
      <protection locked="0"/>
    </xf>
    <xf numFmtId="3" fontId="8" fillId="2" borderId="0" xfId="0" applyNumberFormat="1" applyFont="1" applyFill="1" applyBorder="1" applyAlignment="1" applyProtection="1">
      <protection locked="0"/>
    </xf>
    <xf numFmtId="3" fontId="3" fillId="2" borderId="0" xfId="0" applyNumberFormat="1" applyFont="1" applyFill="1" applyBorder="1" applyAlignment="1" applyProtection="1">
      <protection locked="0"/>
    </xf>
    <xf numFmtId="3" fontId="8" fillId="2" borderId="0" xfId="0" applyNumberFormat="1" applyFont="1" applyFill="1" applyBorder="1" applyAlignment="1" applyProtection="1">
      <alignment horizontal="left"/>
      <protection locked="0"/>
    </xf>
    <xf numFmtId="0" fontId="4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NumberFormat="1" applyFont="1" applyFill="1" applyBorder="1" applyAlignment="1" applyProtection="1">
      <protection locked="0"/>
    </xf>
    <xf numFmtId="3" fontId="4" fillId="2" borderId="0" xfId="0" applyNumberFormat="1" applyFont="1" applyFill="1" applyBorder="1" applyAlignment="1" applyProtection="1">
      <alignment horizontal="right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tabSelected="1" view="pageBreakPreview" zoomScaleNormal="100" zoomScaleSheetLayoutView="100" workbookViewId="0">
      <selection activeCell="A2" sqref="A2:G2"/>
    </sheetView>
  </sheetViews>
  <sheetFormatPr defaultRowHeight="15" x14ac:dyDescent="0.25"/>
  <cols>
    <col min="1" max="1" width="7" style="5" customWidth="1"/>
    <col min="2" max="2" width="8.1640625" style="9" customWidth="1"/>
    <col min="3" max="3" width="6.6640625" style="5" customWidth="1"/>
    <col min="4" max="4" width="65" style="5" customWidth="1"/>
    <col min="5" max="6" width="13.6640625" style="5" customWidth="1"/>
    <col min="7" max="7" width="14" style="61" hidden="1" customWidth="1"/>
    <col min="8" max="8" width="11.83203125" style="5" hidden="1" customWidth="1"/>
    <col min="9" max="9" width="15" style="5" hidden="1" customWidth="1"/>
    <col min="10" max="10" width="11.1640625" style="5" hidden="1" customWidth="1"/>
    <col min="11" max="11" width="14.33203125" style="5" hidden="1" customWidth="1"/>
    <col min="12" max="12" width="13.83203125" style="5" hidden="1" customWidth="1"/>
    <col min="13" max="13" width="14.5" style="6" customWidth="1"/>
    <col min="14" max="14" width="12.33203125" style="5" bestFit="1" customWidth="1"/>
    <col min="15" max="16384" width="9.33203125" style="5"/>
  </cols>
  <sheetData>
    <row r="1" spans="1:14" s="3" customFormat="1" ht="39" customHeight="1" x14ac:dyDescent="0.2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5">
      <c r="A2" s="4"/>
      <c r="B2" s="4"/>
      <c r="C2" s="4"/>
      <c r="D2" s="4"/>
      <c r="E2" s="4"/>
      <c r="F2" s="4"/>
      <c r="G2" s="4"/>
    </row>
    <row r="3" spans="1:14" ht="12.75" customHeight="1" x14ac:dyDescent="0.25">
      <c r="A3" s="7"/>
      <c r="B3" s="7"/>
      <c r="C3" s="7"/>
      <c r="D3" s="8"/>
      <c r="F3" s="4"/>
      <c r="G3" s="4"/>
      <c r="I3" s="9"/>
      <c r="M3" s="10" t="s">
        <v>1</v>
      </c>
    </row>
    <row r="4" spans="1:14" s="6" customFormat="1" ht="12.75" customHeight="1" x14ac:dyDescent="0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2" t="s">
        <v>8</v>
      </c>
      <c r="H4" s="13"/>
      <c r="I4" s="13"/>
      <c r="J4" s="13"/>
      <c r="K4" s="13"/>
      <c r="L4" s="14"/>
      <c r="M4" s="15" t="s">
        <v>9</v>
      </c>
    </row>
    <row r="5" spans="1:14" s="6" customFormat="1" ht="13.5" customHeight="1" x14ac:dyDescent="0.25">
      <c r="A5" s="16"/>
      <c r="B5" s="17"/>
      <c r="C5" s="16"/>
      <c r="D5" s="16"/>
      <c r="E5" s="16"/>
      <c r="F5" s="16"/>
      <c r="G5" s="11" t="s">
        <v>10</v>
      </c>
      <c r="H5" s="18" t="s">
        <v>11</v>
      </c>
      <c r="I5" s="13"/>
      <c r="J5" s="13"/>
      <c r="K5" s="14"/>
      <c r="L5" s="11" t="s">
        <v>12</v>
      </c>
      <c r="M5" s="19"/>
    </row>
    <row r="6" spans="1:14" s="6" customFormat="1" ht="43.5" customHeight="1" x14ac:dyDescent="0.25">
      <c r="A6" s="16"/>
      <c r="B6" s="17"/>
      <c r="C6" s="16"/>
      <c r="D6" s="16"/>
      <c r="E6" s="16"/>
      <c r="F6" s="16"/>
      <c r="G6" s="20"/>
      <c r="H6" s="21" t="s">
        <v>13</v>
      </c>
      <c r="I6" s="22" t="s">
        <v>14</v>
      </c>
      <c r="J6" s="23" t="s">
        <v>15</v>
      </c>
      <c r="K6" s="24" t="s">
        <v>16</v>
      </c>
      <c r="L6" s="16"/>
      <c r="M6" s="19"/>
    </row>
    <row r="7" spans="1:14" s="28" customFormat="1" ht="9.75" customHeight="1" x14ac:dyDescent="0.15">
      <c r="A7" s="25" t="s">
        <v>17</v>
      </c>
      <c r="B7" s="26" t="s">
        <v>18</v>
      </c>
      <c r="C7" s="25" t="s">
        <v>19</v>
      </c>
      <c r="D7" s="25" t="s">
        <v>20</v>
      </c>
      <c r="E7" s="25" t="s">
        <v>21</v>
      </c>
      <c r="F7" s="25" t="s">
        <v>22</v>
      </c>
      <c r="G7" s="25" t="s">
        <v>23</v>
      </c>
      <c r="H7" s="25" t="s">
        <v>24</v>
      </c>
      <c r="I7" s="25" t="s">
        <v>25</v>
      </c>
      <c r="J7" s="25" t="s">
        <v>26</v>
      </c>
      <c r="K7" s="25" t="s">
        <v>27</v>
      </c>
      <c r="L7" s="25" t="s">
        <v>28</v>
      </c>
      <c r="M7" s="25" t="s">
        <v>23</v>
      </c>
      <c r="N7" s="27"/>
    </row>
    <row r="8" spans="1:14" s="6" customFormat="1" ht="17.100000000000001" customHeight="1" x14ac:dyDescent="0.25">
      <c r="A8" s="29" t="s">
        <v>29</v>
      </c>
      <c r="B8" s="30"/>
      <c r="C8" s="31"/>
      <c r="D8" s="32" t="s">
        <v>30</v>
      </c>
      <c r="E8" s="33">
        <f>E9</f>
        <v>1553000</v>
      </c>
      <c r="F8" s="33">
        <f>G8+L8</f>
        <v>1553000</v>
      </c>
      <c r="G8" s="33">
        <f>SUM(H8:K8)</f>
        <v>1553000</v>
      </c>
      <c r="H8" s="33">
        <f t="shared" ref="H8:M8" si="0">H9</f>
        <v>1069500</v>
      </c>
      <c r="I8" s="33">
        <f t="shared" si="0"/>
        <v>211050</v>
      </c>
      <c r="J8" s="33">
        <f t="shared" si="0"/>
        <v>1500</v>
      </c>
      <c r="K8" s="33">
        <f t="shared" si="0"/>
        <v>270950</v>
      </c>
      <c r="L8" s="33">
        <f t="shared" si="0"/>
        <v>0</v>
      </c>
      <c r="M8" s="33">
        <f t="shared" si="0"/>
        <v>0</v>
      </c>
      <c r="N8" s="34"/>
    </row>
    <row r="9" spans="1:14" s="6" customFormat="1" ht="19.5" customHeight="1" x14ac:dyDescent="0.25">
      <c r="A9" s="35"/>
      <c r="B9" s="36" t="s">
        <v>31</v>
      </c>
      <c r="C9" s="36"/>
      <c r="D9" s="37" t="s">
        <v>32</v>
      </c>
      <c r="E9" s="38">
        <f>E10</f>
        <v>1553000</v>
      </c>
      <c r="F9" s="38">
        <f>G9+L9</f>
        <v>1553000</v>
      </c>
      <c r="G9" s="38">
        <f>SUM(H9:K9)</f>
        <v>1553000</v>
      </c>
      <c r="H9" s="38">
        <f t="shared" ref="H9:M9" si="1">SUM(H10:H29)</f>
        <v>1069500</v>
      </c>
      <c r="I9" s="38">
        <f t="shared" si="1"/>
        <v>211050</v>
      </c>
      <c r="J9" s="38">
        <f t="shared" si="1"/>
        <v>1500</v>
      </c>
      <c r="K9" s="38">
        <f t="shared" si="1"/>
        <v>270950</v>
      </c>
      <c r="L9" s="38">
        <f t="shared" si="1"/>
        <v>0</v>
      </c>
      <c r="M9" s="38">
        <f t="shared" si="1"/>
        <v>0</v>
      </c>
      <c r="N9" s="39"/>
    </row>
    <row r="10" spans="1:14" s="47" customFormat="1" ht="45.75" customHeight="1" x14ac:dyDescent="0.2">
      <c r="A10" s="40"/>
      <c r="B10" s="41"/>
      <c r="C10" s="42" t="s">
        <v>33</v>
      </c>
      <c r="D10" s="43" t="s">
        <v>34</v>
      </c>
      <c r="E10" s="44">
        <v>1553000</v>
      </c>
      <c r="F10" s="45"/>
      <c r="G10" s="45"/>
      <c r="H10" s="45"/>
      <c r="I10" s="45"/>
      <c r="J10" s="45"/>
      <c r="K10" s="45"/>
      <c r="L10" s="45"/>
      <c r="M10" s="45"/>
      <c r="N10" s="46"/>
    </row>
    <row r="11" spans="1:14" s="3" customFormat="1" ht="19.5" customHeight="1" x14ac:dyDescent="0.2">
      <c r="A11" s="35"/>
      <c r="B11" s="48"/>
      <c r="C11" s="49" t="s">
        <v>35</v>
      </c>
      <c r="D11" s="50" t="s">
        <v>36</v>
      </c>
      <c r="E11" s="44"/>
      <c r="F11" s="45">
        <f>G11</f>
        <v>1500</v>
      </c>
      <c r="G11" s="45">
        <f>SUM(H11:K11)</f>
        <v>1500</v>
      </c>
      <c r="H11" s="45"/>
      <c r="I11" s="45"/>
      <c r="J11" s="45">
        <v>1500</v>
      </c>
      <c r="K11" s="45"/>
      <c r="L11" s="45"/>
      <c r="M11" s="45"/>
      <c r="N11" s="39"/>
    </row>
    <row r="12" spans="1:14" s="3" customFormat="1" ht="19.5" customHeight="1" x14ac:dyDescent="0.2">
      <c r="A12" s="35"/>
      <c r="B12" s="48"/>
      <c r="C12" s="49" t="s">
        <v>37</v>
      </c>
      <c r="D12" s="50" t="s">
        <v>38</v>
      </c>
      <c r="E12" s="44"/>
      <c r="F12" s="44">
        <f>G12+L12</f>
        <v>973500</v>
      </c>
      <c r="G12" s="45">
        <f>SUM(H12:K12)</f>
        <v>973500</v>
      </c>
      <c r="H12" s="44">
        <v>973500</v>
      </c>
      <c r="I12" s="45"/>
      <c r="J12" s="45"/>
      <c r="K12" s="44"/>
      <c r="L12" s="45"/>
      <c r="M12" s="45"/>
      <c r="N12" s="39"/>
    </row>
    <row r="13" spans="1:14" s="3" customFormat="1" ht="19.5" customHeight="1" x14ac:dyDescent="0.2">
      <c r="A13" s="35"/>
      <c r="B13" s="48"/>
      <c r="C13" s="49" t="s">
        <v>39</v>
      </c>
      <c r="D13" s="50" t="s">
        <v>40</v>
      </c>
      <c r="E13" s="44"/>
      <c r="F13" s="44">
        <f>G13+L13</f>
        <v>80000</v>
      </c>
      <c r="G13" s="45">
        <f>SUM(H13:K13)</f>
        <v>80000</v>
      </c>
      <c r="H13" s="44">
        <v>80000</v>
      </c>
      <c r="I13" s="45"/>
      <c r="J13" s="45"/>
      <c r="K13" s="44"/>
      <c r="L13" s="45"/>
      <c r="M13" s="45"/>
      <c r="N13" s="39"/>
    </row>
    <row r="14" spans="1:14" s="3" customFormat="1" ht="19.5" customHeight="1" x14ac:dyDescent="0.2">
      <c r="A14" s="35"/>
      <c r="B14" s="48"/>
      <c r="C14" s="49" t="s">
        <v>41</v>
      </c>
      <c r="D14" s="50" t="s">
        <v>42</v>
      </c>
      <c r="E14" s="44"/>
      <c r="F14" s="44">
        <f t="shared" ref="F14:F28" si="2">G14+L14</f>
        <v>186500</v>
      </c>
      <c r="G14" s="45">
        <f t="shared" ref="G14:G28" si="3">SUM(H14:K14)</f>
        <v>186500</v>
      </c>
      <c r="H14" s="44"/>
      <c r="I14" s="44">
        <v>186500</v>
      </c>
      <c r="J14" s="45"/>
      <c r="K14" s="44"/>
      <c r="L14" s="45"/>
      <c r="M14" s="45"/>
      <c r="N14" s="39"/>
    </row>
    <row r="15" spans="1:14" s="3" customFormat="1" ht="19.5" customHeight="1" x14ac:dyDescent="0.2">
      <c r="A15" s="35"/>
      <c r="B15" s="48"/>
      <c r="C15" s="49" t="s">
        <v>43</v>
      </c>
      <c r="D15" s="50" t="s">
        <v>44</v>
      </c>
      <c r="E15" s="44"/>
      <c r="F15" s="44">
        <f t="shared" si="2"/>
        <v>24550</v>
      </c>
      <c r="G15" s="45">
        <f t="shared" si="3"/>
        <v>24550</v>
      </c>
      <c r="H15" s="44"/>
      <c r="I15" s="44">
        <v>24550</v>
      </c>
      <c r="J15" s="45"/>
      <c r="K15" s="44"/>
      <c r="L15" s="45"/>
      <c r="M15" s="45"/>
      <c r="N15" s="39"/>
    </row>
    <row r="16" spans="1:14" s="3" customFormat="1" ht="19.5" customHeight="1" x14ac:dyDescent="0.2">
      <c r="A16" s="35"/>
      <c r="B16" s="48"/>
      <c r="C16" s="49" t="s">
        <v>45</v>
      </c>
      <c r="D16" s="50" t="s">
        <v>46</v>
      </c>
      <c r="E16" s="44"/>
      <c r="F16" s="44">
        <f t="shared" si="2"/>
        <v>16000</v>
      </c>
      <c r="G16" s="45">
        <f t="shared" si="3"/>
        <v>16000</v>
      </c>
      <c r="H16" s="44">
        <v>16000</v>
      </c>
      <c r="I16" s="44"/>
      <c r="J16" s="45"/>
      <c r="K16" s="44"/>
      <c r="L16" s="45"/>
      <c r="M16" s="45"/>
      <c r="N16" s="39"/>
    </row>
    <row r="17" spans="1:14" s="3" customFormat="1" ht="19.5" customHeight="1" x14ac:dyDescent="0.2">
      <c r="A17" s="35"/>
      <c r="B17" s="48"/>
      <c r="C17" s="49" t="s">
        <v>47</v>
      </c>
      <c r="D17" s="50" t="s">
        <v>48</v>
      </c>
      <c r="E17" s="44"/>
      <c r="F17" s="44">
        <f>G17+L17</f>
        <v>22000</v>
      </c>
      <c r="G17" s="45">
        <f>SUM(H17:K17)</f>
        <v>22000</v>
      </c>
      <c r="H17" s="45"/>
      <c r="I17" s="45"/>
      <c r="J17" s="45"/>
      <c r="K17" s="44">
        <v>22000</v>
      </c>
      <c r="L17" s="45"/>
      <c r="M17" s="45"/>
      <c r="N17" s="39"/>
    </row>
    <row r="18" spans="1:14" s="3" customFormat="1" ht="19.5" customHeight="1" x14ac:dyDescent="0.2">
      <c r="A18" s="35"/>
      <c r="B18" s="48"/>
      <c r="C18" s="49" t="s">
        <v>49</v>
      </c>
      <c r="D18" s="50" t="s">
        <v>50</v>
      </c>
      <c r="E18" s="44"/>
      <c r="F18" s="44">
        <f t="shared" si="2"/>
        <v>1000</v>
      </c>
      <c r="G18" s="45">
        <f>SUM(H18:K18)</f>
        <v>1000</v>
      </c>
      <c r="H18" s="45"/>
      <c r="I18" s="45"/>
      <c r="J18" s="45"/>
      <c r="K18" s="44">
        <v>1000</v>
      </c>
      <c r="L18" s="45"/>
      <c r="M18" s="45"/>
      <c r="N18" s="39"/>
    </row>
    <row r="19" spans="1:14" s="3" customFormat="1" ht="19.5" customHeight="1" x14ac:dyDescent="0.2">
      <c r="A19" s="35"/>
      <c r="B19" s="48"/>
      <c r="C19" s="49" t="s">
        <v>51</v>
      </c>
      <c r="D19" s="50" t="s">
        <v>52</v>
      </c>
      <c r="E19" s="44"/>
      <c r="F19" s="44">
        <f>G19+L19</f>
        <v>5000</v>
      </c>
      <c r="G19" s="45">
        <f>SUM(H19:K19)</f>
        <v>5000</v>
      </c>
      <c r="H19" s="45"/>
      <c r="I19" s="45"/>
      <c r="J19" s="45"/>
      <c r="K19" s="44">
        <v>5000</v>
      </c>
      <c r="L19" s="45"/>
      <c r="M19" s="45"/>
      <c r="N19" s="39"/>
    </row>
    <row r="20" spans="1:14" s="3" customFormat="1" ht="19.5" customHeight="1" x14ac:dyDescent="0.2">
      <c r="A20" s="35"/>
      <c r="B20" s="48"/>
      <c r="C20" s="49" t="s">
        <v>53</v>
      </c>
      <c r="D20" s="50" t="s">
        <v>54</v>
      </c>
      <c r="E20" s="44"/>
      <c r="F20" s="44">
        <f t="shared" si="2"/>
        <v>28000</v>
      </c>
      <c r="G20" s="45">
        <f t="shared" si="3"/>
        <v>28000</v>
      </c>
      <c r="H20" s="45"/>
      <c r="I20" s="45"/>
      <c r="J20" s="45"/>
      <c r="K20" s="44">
        <v>28000</v>
      </c>
      <c r="L20" s="45"/>
      <c r="M20" s="45"/>
      <c r="N20" s="39"/>
    </row>
    <row r="21" spans="1:14" s="3" customFormat="1" ht="19.5" customHeight="1" x14ac:dyDescent="0.2">
      <c r="A21" s="35"/>
      <c r="B21" s="48"/>
      <c r="C21" s="49" t="s">
        <v>55</v>
      </c>
      <c r="D21" s="50" t="s">
        <v>56</v>
      </c>
      <c r="E21" s="44"/>
      <c r="F21" s="44">
        <f t="shared" si="2"/>
        <v>1000</v>
      </c>
      <c r="G21" s="45">
        <f t="shared" si="3"/>
        <v>1000</v>
      </c>
      <c r="H21" s="45"/>
      <c r="I21" s="45"/>
      <c r="J21" s="45"/>
      <c r="K21" s="44">
        <v>1000</v>
      </c>
      <c r="L21" s="45"/>
      <c r="M21" s="45"/>
      <c r="N21" s="39"/>
    </row>
    <row r="22" spans="1:14" s="3" customFormat="1" ht="19.5" customHeight="1" x14ac:dyDescent="0.2">
      <c r="A22" s="35"/>
      <c r="B22" s="48"/>
      <c r="C22" s="49" t="s">
        <v>57</v>
      </c>
      <c r="D22" s="50" t="s">
        <v>58</v>
      </c>
      <c r="E22" s="44"/>
      <c r="F22" s="44">
        <f t="shared" si="2"/>
        <v>32000</v>
      </c>
      <c r="G22" s="45">
        <f t="shared" si="3"/>
        <v>32000</v>
      </c>
      <c r="H22" s="45"/>
      <c r="I22" s="45"/>
      <c r="J22" s="45"/>
      <c r="K22" s="44">
        <v>32000</v>
      </c>
      <c r="L22" s="45"/>
      <c r="M22" s="45"/>
      <c r="N22" s="39"/>
    </row>
    <row r="23" spans="1:14" s="3" customFormat="1" ht="18" customHeight="1" x14ac:dyDescent="0.2">
      <c r="A23" s="35"/>
      <c r="B23" s="51"/>
      <c r="C23" s="49" t="s">
        <v>59</v>
      </c>
      <c r="D23" s="50" t="s">
        <v>60</v>
      </c>
      <c r="E23" s="44"/>
      <c r="F23" s="44">
        <f t="shared" si="2"/>
        <v>8500</v>
      </c>
      <c r="G23" s="45">
        <f t="shared" si="3"/>
        <v>8500</v>
      </c>
      <c r="H23" s="45"/>
      <c r="I23" s="45"/>
      <c r="J23" s="45"/>
      <c r="K23" s="44">
        <v>8500</v>
      </c>
      <c r="L23" s="45"/>
      <c r="M23" s="45"/>
      <c r="N23" s="39"/>
    </row>
    <row r="24" spans="1:14" s="47" customFormat="1" ht="31.5" customHeight="1" x14ac:dyDescent="0.2">
      <c r="A24" s="40"/>
      <c r="B24" s="52"/>
      <c r="C24" s="42" t="s">
        <v>61</v>
      </c>
      <c r="D24" s="43" t="s">
        <v>62</v>
      </c>
      <c r="E24" s="44"/>
      <c r="F24" s="44">
        <f t="shared" si="2"/>
        <v>138000</v>
      </c>
      <c r="G24" s="45">
        <f t="shared" si="3"/>
        <v>138000</v>
      </c>
      <c r="H24" s="45"/>
      <c r="I24" s="45"/>
      <c r="J24" s="45"/>
      <c r="K24" s="44">
        <v>138000</v>
      </c>
      <c r="L24" s="45"/>
      <c r="M24" s="45"/>
      <c r="N24" s="46"/>
    </row>
    <row r="25" spans="1:14" s="3" customFormat="1" ht="19.5" customHeight="1" x14ac:dyDescent="0.2">
      <c r="A25" s="35"/>
      <c r="B25" s="51"/>
      <c r="C25" s="49" t="s">
        <v>63</v>
      </c>
      <c r="D25" s="50" t="s">
        <v>64</v>
      </c>
      <c r="E25" s="44"/>
      <c r="F25" s="44">
        <f t="shared" si="2"/>
        <v>3500</v>
      </c>
      <c r="G25" s="45">
        <f t="shared" si="3"/>
        <v>3500</v>
      </c>
      <c r="H25" s="45"/>
      <c r="I25" s="45"/>
      <c r="J25" s="45"/>
      <c r="K25" s="44">
        <v>3500</v>
      </c>
      <c r="L25" s="45"/>
      <c r="M25" s="45"/>
      <c r="N25" s="39"/>
    </row>
    <row r="26" spans="1:14" s="3" customFormat="1" ht="19.5" customHeight="1" x14ac:dyDescent="0.2">
      <c r="A26" s="35"/>
      <c r="B26" s="51"/>
      <c r="C26" s="49" t="s">
        <v>65</v>
      </c>
      <c r="D26" s="50" t="s">
        <v>66</v>
      </c>
      <c r="E26" s="44"/>
      <c r="F26" s="44">
        <f t="shared" si="2"/>
        <v>1000</v>
      </c>
      <c r="G26" s="45">
        <f>SUM(H26:K26)</f>
        <v>1000</v>
      </c>
      <c r="H26" s="45"/>
      <c r="I26" s="45"/>
      <c r="J26" s="45"/>
      <c r="K26" s="44">
        <v>1000</v>
      </c>
      <c r="L26" s="45"/>
      <c r="M26" s="45"/>
      <c r="N26" s="39"/>
    </row>
    <row r="27" spans="1:14" s="3" customFormat="1" ht="18.75" customHeight="1" x14ac:dyDescent="0.2">
      <c r="A27" s="35"/>
      <c r="B27" s="51"/>
      <c r="C27" s="49" t="s">
        <v>67</v>
      </c>
      <c r="D27" s="50" t="s">
        <v>68</v>
      </c>
      <c r="E27" s="44"/>
      <c r="F27" s="44">
        <f t="shared" si="2"/>
        <v>28950</v>
      </c>
      <c r="G27" s="45">
        <f t="shared" si="3"/>
        <v>28950</v>
      </c>
      <c r="H27" s="45"/>
      <c r="I27" s="45"/>
      <c r="J27" s="45"/>
      <c r="K27" s="44">
        <v>28950</v>
      </c>
      <c r="L27" s="45"/>
      <c r="M27" s="45"/>
      <c r="N27" s="39"/>
    </row>
    <row r="28" spans="1:14" s="3" customFormat="1" ht="19.5" customHeight="1" x14ac:dyDescent="0.2">
      <c r="A28" s="35"/>
      <c r="B28" s="51"/>
      <c r="C28" s="49" t="s">
        <v>69</v>
      </c>
      <c r="D28" s="50" t="s">
        <v>70</v>
      </c>
      <c r="E28" s="44"/>
      <c r="F28" s="44">
        <f t="shared" si="2"/>
        <v>1000</v>
      </c>
      <c r="G28" s="45">
        <f t="shared" si="3"/>
        <v>1000</v>
      </c>
      <c r="H28" s="45"/>
      <c r="I28" s="45"/>
      <c r="J28" s="45"/>
      <c r="K28" s="44">
        <v>1000</v>
      </c>
      <c r="L28" s="45"/>
      <c r="M28" s="45"/>
      <c r="N28" s="39"/>
    </row>
    <row r="29" spans="1:14" s="3" customFormat="1" ht="31.5" customHeight="1" x14ac:dyDescent="0.2">
      <c r="A29" s="53"/>
      <c r="B29" s="54"/>
      <c r="C29" s="49" t="s">
        <v>71</v>
      </c>
      <c r="D29" s="43" t="s">
        <v>72</v>
      </c>
      <c r="E29" s="44"/>
      <c r="F29" s="44">
        <f>G29+L29</f>
        <v>1000</v>
      </c>
      <c r="G29" s="45">
        <f>SUM(H29:K29)</f>
        <v>1000</v>
      </c>
      <c r="H29" s="45"/>
      <c r="I29" s="45"/>
      <c r="J29" s="45"/>
      <c r="K29" s="44">
        <v>1000</v>
      </c>
      <c r="L29" s="45"/>
      <c r="M29" s="45"/>
      <c r="N29" s="39"/>
    </row>
    <row r="30" spans="1:14" s="55" customFormat="1" ht="16.5" customHeight="1" x14ac:dyDescent="0.25">
      <c r="B30" s="56"/>
      <c r="E30" s="57"/>
      <c r="F30" s="58"/>
      <c r="G30" s="58"/>
      <c r="H30" s="58"/>
      <c r="I30" s="58"/>
      <c r="J30" s="58"/>
      <c r="K30" s="58"/>
      <c r="L30" s="58"/>
      <c r="M30" s="59"/>
      <c r="N30" s="60"/>
    </row>
    <row r="31" spans="1:14" x14ac:dyDescent="0.25">
      <c r="N31" s="62"/>
    </row>
    <row r="32" spans="1:14" x14ac:dyDescent="0.25">
      <c r="E32" s="63"/>
    </row>
  </sheetData>
  <mergeCells count="15">
    <mergeCell ref="G4:L4"/>
    <mergeCell ref="M4:M6"/>
    <mergeCell ref="G5:G6"/>
    <mergeCell ref="H5:K5"/>
    <mergeCell ref="L5:L6"/>
    <mergeCell ref="A1:M1"/>
    <mergeCell ref="A2:G2"/>
    <mergeCell ref="A3:C3"/>
    <mergeCell ref="F3:G3"/>
    <mergeCell ref="A4:A6"/>
    <mergeCell ref="B4:B6"/>
    <mergeCell ref="C4:C6"/>
    <mergeCell ref="D4:D6"/>
    <mergeCell ref="E4:E6"/>
    <mergeCell ref="F4:F6"/>
  </mergeCells>
  <printOptions horizontalCentered="1"/>
  <pageMargins left="0.70866141732283472" right="0.70866141732283472" top="0.98425196850393704" bottom="0.70866141732283472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adopcyjny</vt:lpstr>
      <vt:lpstr>adopcyjny!Obszar_wydruku</vt:lpstr>
      <vt:lpstr>adopcyjny!Tytuły_wydruku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Cecylia Kaczmarczyk</dc:creator>
  <cp:lastModifiedBy>Cecylia Kaczmarczyk</cp:lastModifiedBy>
  <dcterms:created xsi:type="dcterms:W3CDTF">2020-01-17T07:52:17Z</dcterms:created>
  <dcterms:modified xsi:type="dcterms:W3CDTF">2020-01-17T07:52:55Z</dcterms:modified>
</cp:coreProperties>
</file>